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05" windowWidth="19050" windowHeight="5760"/>
  </bookViews>
  <sheets>
    <sheet name="Table 1" sheetId="7" r:id="rId1"/>
    <sheet name="Table 2-4" sheetId="5" r:id="rId2"/>
  </sheets>
  <definedNames>
    <definedName name="_xlnm.Print_Area" localSheetId="0">'Table 1'!$A$1:$D$64</definedName>
  </definedNames>
  <calcPr calcId="144525" iterate="1" iterateCount="1000" iterateDelta="9.9999999999999995E-8"/>
</workbook>
</file>

<file path=xl/calcChain.xml><?xml version="1.0" encoding="utf-8"?>
<calcChain xmlns="http://schemas.openxmlformats.org/spreadsheetml/2006/main">
  <c r="D33" i="7" l="1"/>
  <c r="D24" i="5" l="1"/>
  <c r="C24" i="5"/>
  <c r="D13" i="5"/>
  <c r="C13" i="5"/>
  <c r="D9" i="5"/>
  <c r="C9" i="5"/>
  <c r="B40" i="7" l="1"/>
  <c r="D61" i="7" l="1"/>
  <c r="C61" i="7"/>
  <c r="B61" i="7" l="1"/>
  <c r="B36" i="7" l="1"/>
  <c r="B30" i="7" l="1"/>
  <c r="B20" i="7"/>
  <c r="C46" i="7" l="1"/>
  <c r="C20" i="7" l="1"/>
  <c r="C30" i="7"/>
  <c r="C36" i="7"/>
  <c r="D20" i="7"/>
  <c r="D36" i="7"/>
  <c r="D30" i="7"/>
  <c r="C48" i="7" l="1"/>
  <c r="C55" i="7" s="1"/>
  <c r="D46" i="7" l="1"/>
  <c r="D48" i="7" s="1"/>
  <c r="D55" i="7" s="1"/>
  <c r="B46" i="7"/>
  <c r="B48" i="7" s="1"/>
  <c r="B55" i="7" s="1"/>
</calcChain>
</file>

<file path=xl/sharedStrings.xml><?xml version="1.0" encoding="utf-8"?>
<sst xmlns="http://schemas.openxmlformats.org/spreadsheetml/2006/main" count="83" uniqueCount="72">
  <si>
    <t>Better Payment Practice Code - Measure of Compliance</t>
  </si>
  <si>
    <t>Number</t>
  </si>
  <si>
    <t>£000s</t>
  </si>
  <si>
    <t>Non-NHS Payables</t>
  </si>
  <si>
    <t>Total Non-NHS Trade Invoices Paid in the Year</t>
  </si>
  <si>
    <t>Total Non-NHS Trade Invoices Paid Within Target</t>
  </si>
  <si>
    <t>Percentage of Non-NHS Trade Invoices Paid Within Target</t>
  </si>
  <si>
    <t>NHS Payables</t>
  </si>
  <si>
    <t>Total NHS Trade Invoices Paid in the Year</t>
  </si>
  <si>
    <t>Total NHS Trade Invoices Paid Within Target</t>
  </si>
  <si>
    <t>Percentage of NHS Trade Invoices Paid Within Target</t>
  </si>
  <si>
    <t>Contingency</t>
  </si>
  <si>
    <t>NELC  Shared Service</t>
  </si>
  <si>
    <t>Care Plus</t>
  </si>
  <si>
    <t>Continuing Healthcare</t>
  </si>
  <si>
    <t>Primary Care</t>
  </si>
  <si>
    <t>Prescribing</t>
  </si>
  <si>
    <t>NHS Commissioning</t>
  </si>
  <si>
    <t>Hull &amp; East Yorkshire Hospitals</t>
  </si>
  <si>
    <t>North Lincolnshire &amp; Goole FT</t>
  </si>
  <si>
    <t>Leeds Teaching Hospitals</t>
  </si>
  <si>
    <t>Sheffield Teaching Hospitals FT</t>
  </si>
  <si>
    <t>Sheffield Childrens Hospitals FT</t>
  </si>
  <si>
    <t>United Lincolnshire</t>
  </si>
  <si>
    <t>East Midlands Ambulance Service</t>
  </si>
  <si>
    <t>Other NHS SLAs</t>
  </si>
  <si>
    <t>Non NHS Commissioning</t>
  </si>
  <si>
    <t>Adult Social Care</t>
  </si>
  <si>
    <t>Navigo</t>
  </si>
  <si>
    <t>St Hughes</t>
  </si>
  <si>
    <t>Other Non NHS Providers</t>
  </si>
  <si>
    <t>Corporate Budgets</t>
  </si>
  <si>
    <t>HQ costs (Health &amp; Adult Social Care) *</t>
  </si>
  <si>
    <t>CSS HQ direct *</t>
  </si>
  <si>
    <t>Re-ablement Social Care Funding</t>
  </si>
  <si>
    <t>NELC Partnership Agreement Income</t>
  </si>
  <si>
    <t>Reserves</t>
  </si>
  <si>
    <t>2% Non Recurrent Funds</t>
  </si>
  <si>
    <t xml:space="preserve">Planned Investment </t>
  </si>
  <si>
    <t>Planned Surplus</t>
  </si>
  <si>
    <t>Total 2012/13 CCG Delegated Budget</t>
  </si>
  <si>
    <t>NHS Commissioning Board</t>
  </si>
  <si>
    <t>Total 2012/13 CTP Budget</t>
  </si>
  <si>
    <t>Clinical Commissioning Group Delegated Budgets</t>
  </si>
  <si>
    <t>Resource Limit</t>
  </si>
  <si>
    <t xml:space="preserve">Health </t>
  </si>
  <si>
    <t>Total Resources Avaialble</t>
  </si>
  <si>
    <t>Non Delegated Budgets</t>
  </si>
  <si>
    <t>Childrens Trust**</t>
  </si>
  <si>
    <t>* HQ costs; this includes £4m Health running costs (£25/head) of which £9/head will be spent with the CSS in 2012/13</t>
  </si>
  <si>
    <t>FINANCIAL PERFORMANCE  - MAY 2012</t>
  </si>
  <si>
    <t>Service Improvement plans</t>
  </si>
  <si>
    <t>Public Health (inc Drug Action Team)</t>
  </si>
  <si>
    <t>TABLE 2 - BETTER PAYMENT PRACTICE</t>
  </si>
  <si>
    <t>TABLE 4- QIPP</t>
  </si>
  <si>
    <t>CSS</t>
  </si>
  <si>
    <t>From 1st April the CSS are now managing our payments using a new invoice approval system. We have met the target with value but not in number. We are in the process of completing some focused work in this area on invoices on the system which are pre 1st April.</t>
  </si>
  <si>
    <t>Target achieved for  April and May</t>
  </si>
  <si>
    <t>LW comments</t>
  </si>
  <si>
    <t xml:space="preserve">Budget </t>
  </si>
  <si>
    <t>'£000</t>
  </si>
  <si>
    <t xml:space="preserve">ytd variance [(under)/over] </t>
  </si>
  <si>
    <t>Forecast outturn variance [(under)/over]</t>
  </si>
  <si>
    <t>** Childrens Trust; includes £3.6m of expendture in relation to services that will transfer to the NHS Commissioning Board &amp; NELC (as part of Public Heath)</t>
  </si>
  <si>
    <r>
      <t xml:space="preserve">Why such a large underspend ytd? - </t>
    </r>
    <r>
      <rPr>
        <sz val="11"/>
        <color rgb="FFFF0000"/>
        <rFont val="Calibri"/>
        <family val="2"/>
        <scheme val="minor"/>
      </rPr>
      <t>spoke with Lee due to limited time he enteredt everything in spend to year end rather than in the accruals column so have amended</t>
    </r>
  </si>
  <si>
    <r>
      <t xml:space="preserve">ytd looks odd - why such a large underspend - ? y/e accruals  </t>
    </r>
    <r>
      <rPr>
        <sz val="11"/>
        <color rgb="FFFF0000"/>
        <rFont val="Calibri"/>
        <family val="2"/>
        <scheme val="minor"/>
      </rPr>
      <t>spoke with Lee due to limited time he enteredt everything in spend to year end rather than in the accruals column so have amended</t>
    </r>
  </si>
  <si>
    <r>
      <t xml:space="preserve">Why is Care Plus overspent ytd when it's a block contract - ? o/s SAV's? </t>
    </r>
    <r>
      <rPr>
        <sz val="11"/>
        <color rgb="FFFF0000"/>
        <rFont val="Calibri"/>
        <family val="2"/>
        <scheme val="minor"/>
      </rPr>
      <t>Spoke with Lee entered in FRED incorretly, no issues</t>
    </r>
  </si>
  <si>
    <r>
      <t xml:space="preserve">why such a large FOT overspend - medical beds pilot project? </t>
    </r>
    <r>
      <rPr>
        <sz val="11"/>
        <color rgb="FFFF0000"/>
        <rFont val="Calibri"/>
        <family val="2"/>
        <scheme val="minor"/>
      </rPr>
      <t>Yes it’s the medical beds pilot</t>
    </r>
  </si>
  <si>
    <r>
      <t>Shouldn't the reserves should be £500k ? -</t>
    </r>
    <r>
      <rPr>
        <sz val="11"/>
        <color rgb="FFFF0000"/>
        <rFont val="Calibri"/>
        <family val="2"/>
        <scheme val="minor"/>
      </rPr>
      <t xml:space="preserve"> I have already shown the £500k mapping against pharmaceutical, this is the primary care estates LIP money</t>
    </r>
  </si>
  <si>
    <r>
      <t xml:space="preserve">I know we spoke about thius yesterday but please can you refresh my memory as to why there is an underspend </t>
    </r>
    <r>
      <rPr>
        <sz val="11"/>
        <color rgb="FFFF0000"/>
        <rFont val="Calibri"/>
        <family val="2"/>
        <scheme val="minor"/>
      </rPr>
      <t>£100k u/sp on legal in Zena budget, £60k u/s chief exec invoice pay costs, £60k audit fees, £43k on Peters non pay, £60k service team pay (think maybe A Morgan budget) £94k pay costs strategic change, £20k performance assurance pay costs</t>
    </r>
  </si>
  <si>
    <t>Table 3 - Surplus</t>
  </si>
  <si>
    <t>TABLE 4 - 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</si>
</sst>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0.0;[Red]\(#,##0.0\)"/>
    <numFmt numFmtId="166" formatCode="#,##0;\(#,##0\)"/>
    <numFmt numFmtId="167" formatCode="#,##0;[Red]\(#,##0\)\ "/>
  </numFmts>
  <fonts count="9" x14ac:knownFonts="1">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1"/>
      <color indexed="8"/>
      <name val="Arial"/>
      <family val="2"/>
    </font>
    <font>
      <b/>
      <sz val="11"/>
      <color theme="1"/>
      <name val="Calibri"/>
      <family val="2"/>
      <scheme val="minor"/>
    </font>
    <font>
      <b/>
      <u/>
      <sz val="11"/>
      <color theme="1"/>
      <name val="Calibri"/>
      <family val="2"/>
      <scheme val="minor"/>
    </font>
    <font>
      <b/>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29">
    <border>
      <left/>
      <right/>
      <top/>
      <bottom/>
      <diagonal/>
    </border>
    <border>
      <left style="double">
        <color indexed="64"/>
      </left>
      <right/>
      <top style="double">
        <color indexed="64"/>
      </top>
      <bottom/>
      <diagonal/>
    </border>
    <border>
      <left style="thin">
        <color indexed="64"/>
      </left>
      <right/>
      <top style="double">
        <color indexed="64"/>
      </top>
      <bottom/>
      <diagonal/>
    </border>
    <border>
      <left style="double">
        <color indexed="64"/>
      </left>
      <right/>
      <top/>
      <bottom/>
      <diagonal/>
    </border>
    <border>
      <left style="thin">
        <color indexed="64"/>
      </left>
      <right/>
      <top/>
      <bottom/>
      <diagonal/>
    </border>
    <border>
      <left style="double">
        <color indexed="64"/>
      </left>
      <right/>
      <top/>
      <bottom style="medium">
        <color indexed="64"/>
      </bottom>
      <diagonal/>
    </border>
    <border>
      <left style="thin">
        <color indexed="64"/>
      </left>
      <right/>
      <top/>
      <bottom style="medium">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right/>
      <top/>
      <bottom style="medium">
        <color indexed="64"/>
      </bottom>
      <diagonal/>
    </border>
    <border>
      <left/>
      <right/>
      <top/>
      <bottom style="double">
        <color indexed="64"/>
      </bottom>
      <diagonal/>
    </border>
  </borders>
  <cellStyleXfs count="2">
    <xf numFmtId="0" fontId="0" fillId="0" borderId="0"/>
    <xf numFmtId="0" fontId="3" fillId="0" borderId="0"/>
  </cellStyleXfs>
  <cellXfs count="107">
    <xf numFmtId="0" fontId="0" fillId="0" borderId="0" xfId="0"/>
    <xf numFmtId="0" fontId="2" fillId="0" borderId="0" xfId="0" applyFont="1" applyBorder="1"/>
    <xf numFmtId="0" fontId="4" fillId="0" borderId="1" xfId="0" applyFont="1" applyBorder="1" applyAlignment="1"/>
    <xf numFmtId="0" fontId="4" fillId="0" borderId="2" xfId="0" applyFont="1" applyBorder="1" applyAlignment="1">
      <alignment horizontal="center"/>
    </xf>
    <xf numFmtId="0" fontId="4" fillId="0" borderId="12" xfId="0" applyFont="1" applyBorder="1" applyAlignment="1">
      <alignment horizontal="center"/>
    </xf>
    <xf numFmtId="0" fontId="4" fillId="0" borderId="3" xfId="0" applyFont="1" applyBorder="1" applyAlignment="1"/>
    <xf numFmtId="0" fontId="4" fillId="0" borderId="4" xfId="0" applyFont="1" applyBorder="1" applyAlignment="1">
      <alignment horizontal="center"/>
    </xf>
    <xf numFmtId="0" fontId="4" fillId="0" borderId="13" xfId="0" applyFont="1" applyBorder="1" applyAlignment="1">
      <alignment horizontal="center"/>
    </xf>
    <xf numFmtId="0" fontId="5" fillId="0" borderId="20" xfId="0" applyFont="1" applyBorder="1" applyAlignment="1">
      <alignment horizontal="right" vertical="center" wrapText="1"/>
    </xf>
    <xf numFmtId="0" fontId="5" fillId="0" borderId="15" xfId="0" quotePrefix="1" applyFont="1" applyBorder="1" applyAlignment="1">
      <alignment horizontal="right"/>
    </xf>
    <xf numFmtId="0" fontId="0" fillId="0" borderId="9" xfId="0" applyBorder="1"/>
    <xf numFmtId="0" fontId="6" fillId="0" borderId="23" xfId="0" applyFont="1" applyBorder="1"/>
    <xf numFmtId="0" fontId="5" fillId="0" borderId="4" xfId="0" applyFont="1" applyBorder="1"/>
    <xf numFmtId="0" fontId="5" fillId="0" borderId="13" xfId="0" quotePrefix="1" applyFont="1" applyBorder="1" applyAlignment="1">
      <alignment horizontal="center" wrapText="1"/>
    </xf>
    <xf numFmtId="0" fontId="5" fillId="0" borderId="4" xfId="0" quotePrefix="1" applyFont="1" applyBorder="1" applyAlignment="1">
      <alignment horizontal="center" wrapText="1"/>
    </xf>
    <xf numFmtId="0" fontId="0" fillId="0" borderId="4" xfId="0" applyFont="1" applyBorder="1"/>
    <xf numFmtId="0" fontId="5" fillId="0" borderId="23" xfId="0" applyFont="1" applyBorder="1"/>
    <xf numFmtId="0" fontId="0" fillId="0" borderId="24" xfId="0" applyBorder="1"/>
    <xf numFmtId="0" fontId="0" fillId="0" borderId="25" xfId="0" applyBorder="1"/>
    <xf numFmtId="0" fontId="5" fillId="0" borderId="23" xfId="0" applyFont="1" applyFill="1" applyBorder="1"/>
    <xf numFmtId="0" fontId="0" fillId="0" borderId="24" xfId="0" applyFill="1" applyBorder="1"/>
    <xf numFmtId="0" fontId="0" fillId="0" borderId="25" xfId="0" applyFill="1" applyBorder="1"/>
    <xf numFmtId="0" fontId="0" fillId="0" borderId="0" xfId="0" applyBorder="1"/>
    <xf numFmtId="0" fontId="0" fillId="0" borderId="17" xfId="0" applyBorder="1"/>
    <xf numFmtId="0" fontId="0" fillId="0" borderId="4" xfId="0" applyFill="1" applyBorder="1"/>
    <xf numFmtId="0" fontId="0" fillId="0" borderId="0" xfId="0" applyFill="1" applyBorder="1"/>
    <xf numFmtId="0" fontId="0" fillId="0" borderId="17" xfId="0" applyFill="1" applyBorder="1"/>
    <xf numFmtId="0" fontId="0" fillId="0" borderId="9" xfId="0" applyFill="1" applyBorder="1"/>
    <xf numFmtId="0" fontId="0" fillId="0" borderId="18" xfId="0" applyFill="1" applyBorder="1"/>
    <xf numFmtId="0" fontId="0" fillId="0" borderId="19" xfId="0" applyFill="1" applyBorder="1"/>
    <xf numFmtId="0" fontId="0" fillId="0" borderId="0" xfId="0" applyFill="1"/>
    <xf numFmtId="0" fontId="0" fillId="0" borderId="18" xfId="0" applyBorder="1"/>
    <xf numFmtId="0" fontId="0" fillId="0" borderId="19" xfId="0" applyBorder="1"/>
    <xf numFmtId="0" fontId="5" fillId="0" borderId="0" xfId="0" applyFont="1"/>
    <xf numFmtId="0" fontId="4" fillId="0" borderId="26" xfId="0" applyFont="1" applyBorder="1" applyAlignment="1"/>
    <xf numFmtId="0" fontId="4" fillId="0" borderId="0" xfId="0" applyFont="1" applyBorder="1" applyAlignment="1"/>
    <xf numFmtId="0" fontId="1" fillId="0" borderId="5" xfId="0" applyFont="1" applyBorder="1" applyAlignment="1"/>
    <xf numFmtId="0" fontId="1" fillId="0" borderId="27" xfId="0" applyFont="1" applyBorder="1" applyAlignment="1"/>
    <xf numFmtId="0" fontId="1" fillId="0" borderId="6" xfId="0" applyFont="1" applyBorder="1" applyAlignment="1"/>
    <xf numFmtId="0" fontId="1" fillId="0" borderId="14" xfId="0" applyFont="1" applyBorder="1" applyAlignment="1"/>
    <xf numFmtId="0" fontId="1" fillId="2" borderId="4" xfId="0" applyFont="1" applyFill="1" applyBorder="1" applyAlignment="1"/>
    <xf numFmtId="0" fontId="1" fillId="2" borderId="13" xfId="0" applyFont="1" applyFill="1" applyBorder="1" applyAlignment="1"/>
    <xf numFmtId="0" fontId="1" fillId="0" borderId="7" xfId="0" applyFont="1" applyBorder="1" applyAlignment="1"/>
    <xf numFmtId="0" fontId="1" fillId="0" borderId="18" xfId="0" applyFont="1" applyBorder="1" applyAlignment="1"/>
    <xf numFmtId="167" fontId="0" fillId="3" borderId="9" xfId="0" applyNumberFormat="1" applyFill="1" applyBorder="1" applyAlignment="1" applyProtection="1">
      <protection locked="0"/>
    </xf>
    <xf numFmtId="165" fontId="1" fillId="4" borderId="9" xfId="0" applyNumberFormat="1" applyFont="1" applyFill="1" applyBorder="1" applyAlignment="1"/>
    <xf numFmtId="165" fontId="1" fillId="4" borderId="15" xfId="0" applyNumberFormat="1" applyFont="1" applyFill="1" applyBorder="1" applyAlignment="1"/>
    <xf numFmtId="165" fontId="1" fillId="2" borderId="4" xfId="0" applyNumberFormat="1" applyFont="1" applyFill="1" applyBorder="1" applyAlignment="1"/>
    <xf numFmtId="164" fontId="1" fillId="2" borderId="13" xfId="0" applyNumberFormat="1" applyFont="1" applyFill="1" applyBorder="1" applyAlignment="1"/>
    <xf numFmtId="0" fontId="1" fillId="0" borderId="10" xfId="0" applyFont="1" applyBorder="1" applyAlignment="1"/>
    <xf numFmtId="0" fontId="1" fillId="0" borderId="28" xfId="0" applyFont="1" applyBorder="1" applyAlignment="1"/>
    <xf numFmtId="165" fontId="1" fillId="4" borderId="11" xfId="0" applyNumberFormat="1" applyFont="1" applyFill="1" applyBorder="1" applyAlignment="1"/>
    <xf numFmtId="165" fontId="1" fillId="4" borderId="16" xfId="0" applyNumberFormat="1" applyFont="1" applyFill="1" applyBorder="1" applyAlignment="1"/>
    <xf numFmtId="0" fontId="1" fillId="0" borderId="0" xfId="0" applyFont="1" applyBorder="1" applyAlignment="1"/>
    <xf numFmtId="165" fontId="1" fillId="0" borderId="0" xfId="0" applyNumberFormat="1" applyFont="1" applyFill="1" applyBorder="1" applyAlignment="1"/>
    <xf numFmtId="0" fontId="1" fillId="0" borderId="0" xfId="0" applyFont="1" applyBorder="1"/>
    <xf numFmtId="167" fontId="0" fillId="3" borderId="15" xfId="0" applyNumberFormat="1" applyFill="1" applyBorder="1" applyAlignment="1" applyProtection="1">
      <protection locked="0"/>
    </xf>
    <xf numFmtId="165" fontId="1" fillId="0" borderId="17" xfId="0" applyNumberFormat="1" applyFont="1" applyFill="1" applyBorder="1" applyAlignment="1"/>
    <xf numFmtId="0" fontId="1" fillId="0" borderId="17" xfId="0" applyFont="1" applyBorder="1"/>
    <xf numFmtId="0" fontId="5" fillId="0" borderId="13" xfId="0" quotePrefix="1" applyFont="1" applyBorder="1" applyAlignment="1">
      <alignment horizontal="center"/>
    </xf>
    <xf numFmtId="0" fontId="7" fillId="0" borderId="0" xfId="0" applyFont="1"/>
    <xf numFmtId="166" fontId="0" fillId="0" borderId="0" xfId="0" applyNumberFormat="1" applyFont="1" applyFill="1"/>
    <xf numFmtId="166" fontId="0" fillId="0" borderId="0" xfId="0" applyNumberFormat="1" applyFont="1" applyFill="1" applyBorder="1"/>
    <xf numFmtId="166" fontId="0" fillId="7" borderId="0" xfId="0" applyNumberFormat="1" applyFont="1" applyFill="1"/>
    <xf numFmtId="0" fontId="0" fillId="0" borderId="0" xfId="0" applyFont="1"/>
    <xf numFmtId="0" fontId="0" fillId="0" borderId="24" xfId="0" applyFont="1" applyFill="1" applyBorder="1" applyAlignment="1">
      <alignment wrapText="1"/>
    </xf>
    <xf numFmtId="0" fontId="0" fillId="0" borderId="23" xfId="0" applyFont="1" applyFill="1" applyBorder="1" applyAlignment="1">
      <alignment wrapText="1"/>
    </xf>
    <xf numFmtId="0" fontId="0" fillId="0" borderId="20" xfId="0" applyFont="1" applyFill="1" applyBorder="1" applyAlignment="1">
      <alignment wrapText="1"/>
    </xf>
    <xf numFmtId="0" fontId="0" fillId="0" borderId="0" xfId="0" applyFont="1" applyFill="1" applyAlignment="1">
      <alignment wrapText="1"/>
    </xf>
    <xf numFmtId="0" fontId="0" fillId="7" borderId="0" xfId="0" applyFont="1" applyFill="1" applyAlignment="1">
      <alignment wrapText="1"/>
    </xf>
    <xf numFmtId="0" fontId="5" fillId="0" borderId="0" xfId="0" applyFont="1" applyFill="1" applyAlignment="1">
      <alignment wrapText="1"/>
    </xf>
    <xf numFmtId="0" fontId="0" fillId="0" borderId="9" xfId="0" applyFont="1" applyFill="1" applyBorder="1" applyAlignment="1">
      <alignment wrapText="1"/>
    </xf>
    <xf numFmtId="0" fontId="0" fillId="0" borderId="15" xfId="0" applyFont="1" applyFill="1" applyBorder="1" applyAlignment="1">
      <alignment wrapText="1"/>
    </xf>
    <xf numFmtId="166" fontId="0" fillId="0" borderId="13" xfId="0" applyNumberFormat="1" applyFont="1" applyBorder="1"/>
    <xf numFmtId="166" fontId="0" fillId="0" borderId="0" xfId="0" applyNumberFormat="1" applyFont="1"/>
    <xf numFmtId="166" fontId="0" fillId="0" borderId="20" xfId="0" applyNumberFormat="1" applyFont="1" applyBorder="1"/>
    <xf numFmtId="0" fontId="0" fillId="0" borderId="9" xfId="0" applyFont="1" applyBorder="1"/>
    <xf numFmtId="166" fontId="5" fillId="0" borderId="15" xfId="0" applyNumberFormat="1" applyFont="1" applyBorder="1"/>
    <xf numFmtId="166" fontId="5" fillId="0" borderId="9" xfId="0" applyNumberFormat="1" applyFont="1" applyBorder="1"/>
    <xf numFmtId="166" fontId="0" fillId="0" borderId="21" xfId="0" applyNumberFormat="1" applyFont="1" applyBorder="1"/>
    <xf numFmtId="166" fontId="0" fillId="0" borderId="8" xfId="0" applyNumberFormat="1" applyFont="1" applyBorder="1"/>
    <xf numFmtId="166" fontId="0" fillId="0" borderId="15" xfId="0" applyNumberFormat="1" applyFont="1" applyBorder="1"/>
    <xf numFmtId="0" fontId="0" fillId="0" borderId="21" xfId="0" applyFont="1" applyBorder="1"/>
    <xf numFmtId="166" fontId="5" fillId="0" borderId="8" xfId="0" applyNumberFormat="1" applyFont="1" applyBorder="1"/>
    <xf numFmtId="166" fontId="5" fillId="0" borderId="21" xfId="0" applyNumberFormat="1" applyFont="1" applyBorder="1"/>
    <xf numFmtId="166" fontId="0" fillId="0" borderId="22" xfId="0" applyNumberFormat="1" applyFont="1" applyBorder="1"/>
    <xf numFmtId="166" fontId="0" fillId="0" borderId="20" xfId="0" applyNumberFormat="1" applyFont="1" applyFill="1" applyBorder="1"/>
    <xf numFmtId="166" fontId="0" fillId="0" borderId="13" xfId="0" applyNumberFormat="1" applyFont="1" applyFill="1" applyBorder="1"/>
    <xf numFmtId="166" fontId="0" fillId="0" borderId="15" xfId="0" applyNumberFormat="1" applyFont="1" applyFill="1" applyBorder="1"/>
    <xf numFmtId="166" fontId="5" fillId="0" borderId="8" xfId="0" applyNumberFormat="1" applyFont="1" applyFill="1" applyBorder="1"/>
    <xf numFmtId="166" fontId="0" fillId="0" borderId="21" xfId="0" applyNumberFormat="1" applyFont="1" applyFill="1" applyBorder="1"/>
    <xf numFmtId="166" fontId="0" fillId="0" borderId="22" xfId="0" applyNumberFormat="1" applyFont="1" applyFill="1" applyBorder="1"/>
    <xf numFmtId="0" fontId="0" fillId="0" borderId="4" xfId="0" applyFont="1" applyBorder="1" applyAlignment="1">
      <alignment horizontal="left" vertical="center"/>
    </xf>
    <xf numFmtId="166" fontId="5" fillId="0" borderId="13" xfId="0" applyNumberFormat="1" applyFont="1" applyBorder="1"/>
    <xf numFmtId="166" fontId="0" fillId="0" borderId="25" xfId="0" applyNumberFormat="1" applyFont="1" applyBorder="1"/>
    <xf numFmtId="166" fontId="5" fillId="5" borderId="8" xfId="0" applyNumberFormat="1" applyFont="1" applyFill="1" applyBorder="1"/>
    <xf numFmtId="166" fontId="0" fillId="0" borderId="19" xfId="0" applyNumberFormat="1" applyFont="1" applyBorder="1"/>
    <xf numFmtId="166" fontId="0" fillId="0" borderId="0" xfId="0" applyNumberFormat="1" applyFont="1" applyBorder="1"/>
    <xf numFmtId="166" fontId="0" fillId="6" borderId="13" xfId="0" applyNumberFormat="1" applyFont="1" applyFill="1" applyBorder="1"/>
    <xf numFmtId="0" fontId="5" fillId="0" borderId="21" xfId="0" applyFont="1" applyBorder="1"/>
    <xf numFmtId="166" fontId="5" fillId="0" borderId="0" xfId="0" applyNumberFormat="1" applyFont="1"/>
    <xf numFmtId="166" fontId="5" fillId="7" borderId="0" xfId="0" applyNumberFormat="1" applyFont="1" applyFill="1"/>
    <xf numFmtId="0" fontId="6" fillId="5" borderId="21" xfId="0" applyFont="1" applyFill="1" applyBorder="1"/>
    <xf numFmtId="0" fontId="5" fillId="0" borderId="0" xfId="0" applyFont="1" applyFill="1" applyBorder="1"/>
    <xf numFmtId="0" fontId="0" fillId="0" borderId="0" xfId="0" applyFont="1" applyAlignment="1">
      <alignment horizontal="left" wrapText="1"/>
    </xf>
    <xf numFmtId="0" fontId="1" fillId="0" borderId="0" xfId="0" applyFont="1" applyBorder="1" applyAlignment="1">
      <alignment horizontal="left" wrapText="1"/>
    </xf>
    <xf numFmtId="0" fontId="1" fillId="0" borderId="17" xfId="0" applyFont="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1</xdr:row>
      <xdr:rowOff>76201</xdr:rowOff>
    </xdr:from>
    <xdr:to>
      <xdr:col>10</xdr:col>
      <xdr:colOff>464870</xdr:colOff>
      <xdr:row>10</xdr:row>
      <xdr:rowOff>38100</xdr:rowOff>
    </xdr:to>
    <xdr:pic>
      <xdr:nvPicPr>
        <xdr:cNvPr id="5" name="Picture 4"/>
        <xdr:cNvPicPr>
          <a:picLocks noChangeAspect="1"/>
        </xdr:cNvPicPr>
      </xdr:nvPicPr>
      <xdr:blipFill>
        <a:blip xmlns:r="http://schemas.openxmlformats.org/officeDocument/2006/relationships" r:embed="rId1"/>
        <a:stretch>
          <a:fillRect/>
        </a:stretch>
      </xdr:blipFill>
      <xdr:spPr>
        <a:xfrm>
          <a:off x="4486275" y="266701"/>
          <a:ext cx="3246170" cy="1704974"/>
        </a:xfrm>
        <a:prstGeom prst="rect">
          <a:avLst/>
        </a:prstGeom>
      </xdr:spPr>
    </xdr:pic>
    <xdr:clientData/>
  </xdr:twoCellAnchor>
  <xdr:twoCellAnchor editAs="oneCell">
    <xdr:from>
      <xdr:col>5</xdr:col>
      <xdr:colOff>0</xdr:colOff>
      <xdr:row>13</xdr:row>
      <xdr:rowOff>1</xdr:rowOff>
    </xdr:from>
    <xdr:to>
      <xdr:col>12</xdr:col>
      <xdr:colOff>0</xdr:colOff>
      <xdr:row>23</xdr:row>
      <xdr:rowOff>19050</xdr:rowOff>
    </xdr:to>
    <xdr:pic>
      <xdr:nvPicPr>
        <xdr:cNvPr id="8" name="Picture 7"/>
        <xdr:cNvPicPr>
          <a:picLocks noChangeAspect="1"/>
        </xdr:cNvPicPr>
      </xdr:nvPicPr>
      <xdr:blipFill>
        <a:blip xmlns:r="http://schemas.openxmlformats.org/officeDocument/2006/relationships" r:embed="rId2"/>
        <a:stretch>
          <a:fillRect/>
        </a:stretch>
      </xdr:blipFill>
      <xdr:spPr>
        <a:xfrm>
          <a:off x="5581650" y="2514601"/>
          <a:ext cx="4057650" cy="1962149"/>
        </a:xfrm>
        <a:prstGeom prst="rect">
          <a:avLst/>
        </a:prstGeom>
      </xdr:spPr>
    </xdr:pic>
    <xdr:clientData/>
  </xdr:twoCellAnchor>
  <xdr:twoCellAnchor editAs="oneCell">
    <xdr:from>
      <xdr:col>5</xdr:col>
      <xdr:colOff>0</xdr:colOff>
      <xdr:row>23</xdr:row>
      <xdr:rowOff>1</xdr:rowOff>
    </xdr:from>
    <xdr:to>
      <xdr:col>12</xdr:col>
      <xdr:colOff>9525</xdr:colOff>
      <xdr:row>34</xdr:row>
      <xdr:rowOff>9525</xdr:rowOff>
    </xdr:to>
    <xdr:pic>
      <xdr:nvPicPr>
        <xdr:cNvPr id="11" name="Picture 10"/>
        <xdr:cNvPicPr>
          <a:picLocks noChangeAspect="1"/>
        </xdr:cNvPicPr>
      </xdr:nvPicPr>
      <xdr:blipFill>
        <a:blip xmlns:r="http://schemas.openxmlformats.org/officeDocument/2006/relationships" r:embed="rId3"/>
        <a:stretch>
          <a:fillRect/>
        </a:stretch>
      </xdr:blipFill>
      <xdr:spPr>
        <a:xfrm>
          <a:off x="5581650" y="4457701"/>
          <a:ext cx="4067175" cy="2105024"/>
        </a:xfrm>
        <a:prstGeom prst="rect">
          <a:avLst/>
        </a:prstGeom>
      </xdr:spPr>
    </xdr:pic>
    <xdr:clientData/>
  </xdr:twoCellAnchor>
  <xdr:twoCellAnchor>
    <xdr:from>
      <xdr:col>0</xdr:col>
      <xdr:colOff>0</xdr:colOff>
      <xdr:row>28</xdr:row>
      <xdr:rowOff>0</xdr:rowOff>
    </xdr:from>
    <xdr:to>
      <xdr:col>1</xdr:col>
      <xdr:colOff>3133725</xdr:colOff>
      <xdr:row>35</xdr:row>
      <xdr:rowOff>114300</xdr:rowOff>
    </xdr:to>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410200"/>
          <a:ext cx="3743325"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showGridLines="0" tabSelected="1" zoomScale="85" zoomScaleNormal="85" workbookViewId="0">
      <selection activeCell="H12" sqref="H12"/>
    </sheetView>
  </sheetViews>
  <sheetFormatPr defaultRowHeight="15" x14ac:dyDescent="0.25"/>
  <cols>
    <col min="1" max="1" width="54.42578125" style="64" customWidth="1"/>
    <col min="2" max="3" width="20.7109375" style="74" customWidth="1"/>
    <col min="4" max="4" width="20.7109375" style="97" customWidth="1"/>
    <col min="5" max="5" width="16" style="74" customWidth="1"/>
    <col min="6" max="6" width="70" style="63" hidden="1" customWidth="1"/>
    <col min="7" max="7" width="14.42578125" style="64" customWidth="1"/>
    <col min="8" max="8" width="9.140625" style="64"/>
    <col min="9" max="9" width="53.5703125" style="64" customWidth="1"/>
    <col min="10" max="16384" width="9.140625" style="64"/>
  </cols>
  <sheetData>
    <row r="1" spans="1:7" x14ac:dyDescent="0.25">
      <c r="A1" s="60" t="s">
        <v>50</v>
      </c>
      <c r="B1" s="61"/>
      <c r="C1" s="61"/>
      <c r="D1" s="62"/>
      <c r="E1" s="61"/>
    </row>
    <row r="2" spans="1:7" x14ac:dyDescent="0.25">
      <c r="A2" s="60"/>
      <c r="B2" s="61"/>
      <c r="C2" s="61"/>
      <c r="D2" s="62"/>
      <c r="E2" s="61"/>
    </row>
    <row r="3" spans="1:7" ht="8.25" customHeight="1" x14ac:dyDescent="0.25">
      <c r="A3" s="65"/>
      <c r="B3" s="8"/>
      <c r="C3" s="66"/>
      <c r="D3" s="67"/>
      <c r="E3" s="68"/>
      <c r="F3" s="69"/>
      <c r="G3" s="68"/>
    </row>
    <row r="4" spans="1:7" ht="29.25" customHeight="1" x14ac:dyDescent="0.25">
      <c r="A4" s="70" t="s">
        <v>43</v>
      </c>
      <c r="B4" s="59" t="s">
        <v>59</v>
      </c>
      <c r="C4" s="14" t="s">
        <v>61</v>
      </c>
      <c r="D4" s="13" t="s">
        <v>62</v>
      </c>
      <c r="E4" s="68"/>
      <c r="F4" s="69" t="s">
        <v>58</v>
      </c>
      <c r="G4" s="68"/>
    </row>
    <row r="5" spans="1:7" ht="15" customHeight="1" x14ac:dyDescent="0.25">
      <c r="A5" s="70"/>
      <c r="B5" s="59" t="s">
        <v>60</v>
      </c>
      <c r="C5" s="14" t="s">
        <v>60</v>
      </c>
      <c r="D5" s="13" t="s">
        <v>60</v>
      </c>
      <c r="E5" s="68"/>
      <c r="F5" s="69"/>
      <c r="G5" s="68"/>
    </row>
    <row r="6" spans="1:7" ht="8.25" customHeight="1" x14ac:dyDescent="0.25">
      <c r="A6" s="70"/>
      <c r="B6" s="9"/>
      <c r="C6" s="71"/>
      <c r="D6" s="72"/>
      <c r="E6" s="68"/>
      <c r="F6" s="69"/>
      <c r="G6" s="68"/>
    </row>
    <row r="7" spans="1:7" x14ac:dyDescent="0.25">
      <c r="A7" s="11" t="s">
        <v>15</v>
      </c>
      <c r="B7" s="73"/>
      <c r="D7" s="75"/>
    </row>
    <row r="8" spans="1:7" x14ac:dyDescent="0.25">
      <c r="A8" s="76" t="s">
        <v>16</v>
      </c>
      <c r="B8" s="77">
        <v>28477</v>
      </c>
      <c r="C8" s="78">
        <v>0</v>
      </c>
      <c r="D8" s="77">
        <v>2</v>
      </c>
      <c r="F8" s="63" t="s">
        <v>64</v>
      </c>
    </row>
    <row r="9" spans="1:7" x14ac:dyDescent="0.25">
      <c r="A9" s="15"/>
      <c r="B9" s="73"/>
      <c r="C9" s="79"/>
      <c r="D9" s="80"/>
    </row>
    <row r="10" spans="1:7" x14ac:dyDescent="0.25">
      <c r="A10" s="11" t="s">
        <v>17</v>
      </c>
      <c r="B10" s="75"/>
      <c r="C10" s="75"/>
      <c r="D10" s="75"/>
    </row>
    <row r="11" spans="1:7" x14ac:dyDescent="0.25">
      <c r="A11" s="15" t="s">
        <v>18</v>
      </c>
      <c r="B11" s="73">
        <v>8834</v>
      </c>
      <c r="C11" s="73">
        <v>0</v>
      </c>
      <c r="D11" s="73">
        <v>0</v>
      </c>
    </row>
    <row r="12" spans="1:7" x14ac:dyDescent="0.25">
      <c r="A12" s="15" t="s">
        <v>19</v>
      </c>
      <c r="B12" s="73">
        <v>101968</v>
      </c>
      <c r="C12" s="73">
        <v>0</v>
      </c>
      <c r="D12" s="73">
        <v>0</v>
      </c>
    </row>
    <row r="13" spans="1:7" x14ac:dyDescent="0.25">
      <c r="A13" s="15" t="s">
        <v>20</v>
      </c>
      <c r="B13" s="73">
        <v>656</v>
      </c>
      <c r="C13" s="73">
        <v>37</v>
      </c>
      <c r="D13" s="73">
        <v>0</v>
      </c>
    </row>
    <row r="14" spans="1:7" x14ac:dyDescent="0.25">
      <c r="A14" s="15" t="s">
        <v>21</v>
      </c>
      <c r="B14" s="73">
        <v>891</v>
      </c>
      <c r="C14" s="73">
        <v>0</v>
      </c>
      <c r="D14" s="73">
        <v>0</v>
      </c>
    </row>
    <row r="15" spans="1:7" x14ac:dyDescent="0.25">
      <c r="A15" s="15" t="s">
        <v>22</v>
      </c>
      <c r="B15" s="73">
        <v>1268</v>
      </c>
      <c r="C15" s="73">
        <v>-7</v>
      </c>
      <c r="D15" s="73">
        <v>0</v>
      </c>
    </row>
    <row r="16" spans="1:7" x14ac:dyDescent="0.25">
      <c r="A16" s="15" t="s">
        <v>23</v>
      </c>
      <c r="B16" s="73">
        <v>413</v>
      </c>
      <c r="C16" s="73">
        <v>19</v>
      </c>
      <c r="D16" s="73">
        <v>0</v>
      </c>
    </row>
    <row r="17" spans="1:6" x14ac:dyDescent="0.25">
      <c r="A17" s="15" t="s">
        <v>24</v>
      </c>
      <c r="B17" s="73">
        <v>4788</v>
      </c>
      <c r="C17" s="73">
        <v>-7</v>
      </c>
      <c r="D17" s="73">
        <v>0</v>
      </c>
    </row>
    <row r="18" spans="1:6" x14ac:dyDescent="0.25">
      <c r="A18" s="15" t="s">
        <v>51</v>
      </c>
      <c r="B18" s="73">
        <v>1174</v>
      </c>
      <c r="C18" s="73">
        <v>-9</v>
      </c>
      <c r="D18" s="73">
        <v>-22</v>
      </c>
    </row>
    <row r="19" spans="1:6" x14ac:dyDescent="0.25">
      <c r="A19" s="15" t="s">
        <v>25</v>
      </c>
      <c r="B19" s="73">
        <v>5849</v>
      </c>
      <c r="C19" s="81">
        <v>2</v>
      </c>
      <c r="D19" s="81">
        <v>447</v>
      </c>
      <c r="F19" s="63" t="s">
        <v>67</v>
      </c>
    </row>
    <row r="20" spans="1:6" x14ac:dyDescent="0.25">
      <c r="A20" s="82"/>
      <c r="B20" s="83">
        <f>SUM(B11:B19)</f>
        <v>125841</v>
      </c>
      <c r="C20" s="84">
        <f>SUM(C11:C19)</f>
        <v>35</v>
      </c>
      <c r="D20" s="83">
        <f>SUM(D11:D19)</f>
        <v>425</v>
      </c>
    </row>
    <row r="21" spans="1:6" x14ac:dyDescent="0.25">
      <c r="A21" s="82"/>
      <c r="B21" s="73"/>
      <c r="C21" s="80"/>
      <c r="D21" s="80"/>
    </row>
    <row r="22" spans="1:6" x14ac:dyDescent="0.25">
      <c r="A22" s="11" t="s">
        <v>26</v>
      </c>
      <c r="B22" s="75"/>
      <c r="C22" s="75"/>
      <c r="D22" s="75"/>
    </row>
    <row r="23" spans="1:6" x14ac:dyDescent="0.25">
      <c r="A23" s="15" t="s">
        <v>27</v>
      </c>
      <c r="B23" s="73">
        <v>37059</v>
      </c>
      <c r="C23" s="73">
        <v>-666</v>
      </c>
      <c r="D23" s="73">
        <v>0</v>
      </c>
    </row>
    <row r="24" spans="1:6" x14ac:dyDescent="0.25">
      <c r="A24" s="15" t="s">
        <v>14</v>
      </c>
      <c r="B24" s="73">
        <v>8381</v>
      </c>
      <c r="C24" s="73">
        <v>0</v>
      </c>
      <c r="D24" s="73">
        <v>0</v>
      </c>
      <c r="F24" s="63" t="s">
        <v>65</v>
      </c>
    </row>
    <row r="25" spans="1:6" x14ac:dyDescent="0.25">
      <c r="A25" s="15" t="s">
        <v>28</v>
      </c>
      <c r="B25" s="73">
        <v>21019</v>
      </c>
      <c r="C25" s="73">
        <v>0</v>
      </c>
      <c r="D25" s="73">
        <v>0</v>
      </c>
    </row>
    <row r="26" spans="1:6" x14ac:dyDescent="0.25">
      <c r="A26" s="15" t="s">
        <v>13</v>
      </c>
      <c r="B26" s="73">
        <v>20352</v>
      </c>
      <c r="C26" s="73">
        <v>0</v>
      </c>
      <c r="D26" s="73">
        <v>0</v>
      </c>
      <c r="F26" s="63" t="s">
        <v>66</v>
      </c>
    </row>
    <row r="27" spans="1:6" x14ac:dyDescent="0.25">
      <c r="A27" s="15" t="s">
        <v>29</v>
      </c>
      <c r="B27" s="73">
        <v>3415</v>
      </c>
      <c r="C27" s="73">
        <v>50</v>
      </c>
      <c r="D27" s="73">
        <v>0</v>
      </c>
    </row>
    <row r="28" spans="1:6" x14ac:dyDescent="0.25">
      <c r="A28" s="15" t="s">
        <v>48</v>
      </c>
      <c r="B28" s="73">
        <v>6455</v>
      </c>
      <c r="C28" s="73">
        <v>0</v>
      </c>
      <c r="D28" s="73">
        <v>0</v>
      </c>
    </row>
    <row r="29" spans="1:6" x14ac:dyDescent="0.25">
      <c r="A29" s="15" t="s">
        <v>30</v>
      </c>
      <c r="B29" s="73">
        <v>2956</v>
      </c>
      <c r="C29" s="81">
        <v>36</v>
      </c>
      <c r="D29" s="81">
        <v>3</v>
      </c>
    </row>
    <row r="30" spans="1:6" x14ac:dyDescent="0.25">
      <c r="A30" s="82"/>
      <c r="B30" s="83">
        <f>SUM(B23:B29)</f>
        <v>99637</v>
      </c>
      <c r="C30" s="83">
        <f>SUM(C23:C29)</f>
        <v>-580</v>
      </c>
      <c r="D30" s="83">
        <f>SUM(D23:D29)</f>
        <v>3</v>
      </c>
    </row>
    <row r="31" spans="1:6" x14ac:dyDescent="0.25">
      <c r="B31" s="73"/>
      <c r="C31" s="79"/>
      <c r="D31" s="85"/>
    </row>
    <row r="32" spans="1:6" x14ac:dyDescent="0.25">
      <c r="A32" s="11" t="s">
        <v>31</v>
      </c>
      <c r="B32" s="86"/>
      <c r="C32" s="86"/>
      <c r="D32" s="86"/>
    </row>
    <row r="33" spans="1:6" x14ac:dyDescent="0.25">
      <c r="A33" s="15" t="s">
        <v>32</v>
      </c>
      <c r="B33" s="87">
        <v>6124</v>
      </c>
      <c r="C33" s="87">
        <v>-83</v>
      </c>
      <c r="D33" s="87">
        <f>-504+60+94+60+43</f>
        <v>-247</v>
      </c>
      <c r="F33" s="63" t="s">
        <v>69</v>
      </c>
    </row>
    <row r="34" spans="1:6" hidden="1" x14ac:dyDescent="0.25">
      <c r="A34" s="15" t="s">
        <v>33</v>
      </c>
      <c r="B34" s="87">
        <v>0</v>
      </c>
      <c r="C34" s="87">
        <v>0</v>
      </c>
      <c r="D34" s="87">
        <v>0</v>
      </c>
    </row>
    <row r="35" spans="1:6" x14ac:dyDescent="0.25">
      <c r="A35" s="15" t="s">
        <v>34</v>
      </c>
      <c r="B35" s="87">
        <v>2122</v>
      </c>
      <c r="C35" s="88">
        <v>0</v>
      </c>
      <c r="D35" s="88">
        <v>0</v>
      </c>
    </row>
    <row r="36" spans="1:6" x14ac:dyDescent="0.25">
      <c r="A36" s="82"/>
      <c r="B36" s="89">
        <f>SUM(B32:B35)</f>
        <v>8246</v>
      </c>
      <c r="C36" s="89">
        <f>SUM(C33:C35)</f>
        <v>-83</v>
      </c>
      <c r="D36" s="89">
        <f>SUM(D33:D35)</f>
        <v>-247</v>
      </c>
    </row>
    <row r="37" spans="1:6" x14ac:dyDescent="0.25">
      <c r="B37" s="87"/>
      <c r="C37" s="90"/>
      <c r="D37" s="91"/>
    </row>
    <row r="38" spans="1:6" x14ac:dyDescent="0.25">
      <c r="A38" s="11" t="s">
        <v>36</v>
      </c>
      <c r="B38" s="86"/>
      <c r="C38" s="86"/>
      <c r="D38" s="86"/>
    </row>
    <row r="39" spans="1:6" x14ac:dyDescent="0.25">
      <c r="A39" s="15" t="s">
        <v>37</v>
      </c>
      <c r="B39" s="87">
        <v>5670</v>
      </c>
      <c r="C39" s="87">
        <v>0</v>
      </c>
      <c r="D39" s="87">
        <v>0</v>
      </c>
    </row>
    <row r="40" spans="1:6" x14ac:dyDescent="0.25">
      <c r="A40" s="15" t="s">
        <v>38</v>
      </c>
      <c r="B40" s="87">
        <f>1159+2294-450</f>
        <v>3003</v>
      </c>
      <c r="C40" s="87">
        <v>0</v>
      </c>
      <c r="D40" s="87">
        <v>0</v>
      </c>
    </row>
    <row r="41" spans="1:6" x14ac:dyDescent="0.25">
      <c r="A41" s="92" t="s">
        <v>36</v>
      </c>
      <c r="B41" s="87">
        <v>475</v>
      </c>
      <c r="C41" s="87">
        <v>0</v>
      </c>
      <c r="D41" s="87">
        <v>-250</v>
      </c>
    </row>
    <row r="42" spans="1:6" x14ac:dyDescent="0.25">
      <c r="A42" s="15" t="s">
        <v>11</v>
      </c>
      <c r="B42" s="87">
        <v>2179</v>
      </c>
      <c r="C42" s="87">
        <v>0</v>
      </c>
      <c r="D42" s="87">
        <v>0</v>
      </c>
    </row>
    <row r="43" spans="1:6" x14ac:dyDescent="0.25">
      <c r="A43" s="15"/>
      <c r="B43" s="73"/>
      <c r="C43" s="73"/>
      <c r="D43" s="73"/>
    </row>
    <row r="44" spans="1:6" x14ac:dyDescent="0.25">
      <c r="A44" s="12" t="s">
        <v>39</v>
      </c>
      <c r="B44" s="93">
        <v>1400</v>
      </c>
      <c r="C44" s="73">
        <v>0</v>
      </c>
      <c r="D44" s="73">
        <v>0</v>
      </c>
    </row>
    <row r="45" spans="1:6" x14ac:dyDescent="0.25">
      <c r="A45" s="12"/>
      <c r="B45" s="93"/>
      <c r="C45" s="81"/>
      <c r="D45" s="81"/>
    </row>
    <row r="46" spans="1:6" x14ac:dyDescent="0.25">
      <c r="A46" s="82"/>
      <c r="B46" s="83">
        <f>SUM(B39:B44)</f>
        <v>12727</v>
      </c>
      <c r="C46" s="80">
        <f>SUM(C39:C45)</f>
        <v>0</v>
      </c>
      <c r="D46" s="80">
        <f>SUM(D38:D44)</f>
        <v>-250</v>
      </c>
    </row>
    <row r="47" spans="1:6" x14ac:dyDescent="0.25">
      <c r="A47" s="82"/>
      <c r="B47" s="73"/>
      <c r="D47" s="94"/>
    </row>
    <row r="48" spans="1:6" x14ac:dyDescent="0.25">
      <c r="A48" s="102" t="s">
        <v>40</v>
      </c>
      <c r="B48" s="95">
        <f>B8+B20+B30+B36+B46</f>
        <v>274928</v>
      </c>
      <c r="C48" s="95">
        <f t="shared" ref="C48" si="0">C8+C20+C30+C36+C46</f>
        <v>-628</v>
      </c>
      <c r="D48" s="95">
        <f>D8+D20+D30+D36+D46</f>
        <v>-67</v>
      </c>
    </row>
    <row r="49" spans="1:6" x14ac:dyDescent="0.25">
      <c r="B49" s="73"/>
      <c r="D49" s="96"/>
    </row>
    <row r="50" spans="1:6" x14ac:dyDescent="0.25">
      <c r="A50" s="11" t="s">
        <v>47</v>
      </c>
      <c r="B50" s="75"/>
      <c r="C50" s="75"/>
      <c r="D50" s="75"/>
    </row>
    <row r="51" spans="1:6" x14ac:dyDescent="0.25">
      <c r="A51" s="15" t="s">
        <v>41</v>
      </c>
      <c r="B51" s="87">
        <v>67406</v>
      </c>
      <c r="C51" s="87">
        <v>35</v>
      </c>
      <c r="D51" s="87">
        <v>500</v>
      </c>
      <c r="E51" s="61"/>
    </row>
    <row r="52" spans="1:6" x14ac:dyDescent="0.25">
      <c r="A52" s="15" t="s">
        <v>52</v>
      </c>
      <c r="B52" s="87">
        <v>6202</v>
      </c>
      <c r="C52" s="87">
        <v>-101</v>
      </c>
      <c r="D52" s="87">
        <v>-50</v>
      </c>
      <c r="E52" s="61"/>
    </row>
    <row r="53" spans="1:6" x14ac:dyDescent="0.25">
      <c r="A53" s="15" t="s">
        <v>36</v>
      </c>
      <c r="B53" s="87">
        <v>450</v>
      </c>
      <c r="C53" s="87">
        <v>0</v>
      </c>
      <c r="D53" s="87">
        <v>-450</v>
      </c>
      <c r="E53" s="61"/>
      <c r="F53" s="63" t="s">
        <v>68</v>
      </c>
    </row>
    <row r="54" spans="1:6" x14ac:dyDescent="0.25">
      <c r="A54" s="15"/>
      <c r="B54" s="87"/>
      <c r="C54" s="88"/>
      <c r="D54" s="88"/>
      <c r="E54" s="61"/>
    </row>
    <row r="55" spans="1:6" x14ac:dyDescent="0.25">
      <c r="A55" s="99" t="s">
        <v>42</v>
      </c>
      <c r="B55" s="89">
        <f>SUM(B48:B54)</f>
        <v>348986</v>
      </c>
      <c r="C55" s="89">
        <f>SUM(C48:C54)</f>
        <v>-694</v>
      </c>
      <c r="D55" s="89">
        <f t="shared" ref="D55" si="1">SUM(D48:D54)</f>
        <v>-67</v>
      </c>
    </row>
    <row r="57" spans="1:6" x14ac:dyDescent="0.25">
      <c r="A57" s="11" t="s">
        <v>44</v>
      </c>
      <c r="B57" s="75"/>
      <c r="C57" s="75"/>
      <c r="D57" s="75"/>
    </row>
    <row r="58" spans="1:6" x14ac:dyDescent="0.25">
      <c r="A58" s="15" t="s">
        <v>45</v>
      </c>
      <c r="B58" s="87">
        <v>-298384</v>
      </c>
      <c r="C58" s="73">
        <v>0</v>
      </c>
      <c r="D58" s="98">
        <v>0</v>
      </c>
    </row>
    <row r="59" spans="1:6" x14ac:dyDescent="0.25">
      <c r="A59" s="15" t="s">
        <v>35</v>
      </c>
      <c r="B59" s="73">
        <v>-50602</v>
      </c>
      <c r="C59" s="73">
        <v>0</v>
      </c>
      <c r="D59" s="73">
        <v>0</v>
      </c>
    </row>
    <row r="60" spans="1:6" x14ac:dyDescent="0.25">
      <c r="A60" s="15"/>
      <c r="B60" s="73"/>
      <c r="C60" s="73"/>
      <c r="D60" s="73"/>
    </row>
    <row r="61" spans="1:6" s="33" customFormat="1" x14ac:dyDescent="0.25">
      <c r="A61" s="99" t="s">
        <v>46</v>
      </c>
      <c r="B61" s="89">
        <f>SUM(B58:B60)</f>
        <v>-348986</v>
      </c>
      <c r="C61" s="89">
        <f t="shared" ref="C61:D61" si="2">SUM(C58:C60)</f>
        <v>0</v>
      </c>
      <c r="D61" s="89">
        <f t="shared" si="2"/>
        <v>0</v>
      </c>
      <c r="E61" s="100"/>
      <c r="F61" s="101"/>
    </row>
    <row r="63" spans="1:6" x14ac:dyDescent="0.25">
      <c r="A63" s="104" t="s">
        <v>49</v>
      </c>
      <c r="B63" s="104"/>
      <c r="C63" s="104"/>
      <c r="D63" s="104"/>
    </row>
    <row r="64" spans="1:6" ht="34.5" customHeight="1" x14ac:dyDescent="0.25">
      <c r="A64" s="104" t="s">
        <v>63</v>
      </c>
      <c r="B64" s="104"/>
      <c r="C64" s="104"/>
      <c r="D64" s="104"/>
    </row>
  </sheetData>
  <mergeCells count="2">
    <mergeCell ref="A63:D63"/>
    <mergeCell ref="A64:D64"/>
  </mergeCells>
  <printOptions horizontalCentered="1"/>
  <pageMargins left="0.25" right="0.25" top="0.75" bottom="0.75" header="0.3" footer="0.3"/>
  <pageSetup paperSize="9" scale="78" orientation="portrait" verticalDpi="200" r:id="rId1"/>
  <headerFooter>
    <oddHeader>&amp;RTABLE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election activeCell="D31" sqref="D31"/>
    </sheetView>
  </sheetViews>
  <sheetFormatPr defaultRowHeight="15" x14ac:dyDescent="0.25"/>
  <cols>
    <col min="2" max="2" width="47.140625" customWidth="1"/>
    <col min="6" max="10" width="9.140625" style="30"/>
    <col min="11" max="11" width="11.5703125" style="30" customWidth="1"/>
    <col min="12" max="12" width="3.5703125" style="30" customWidth="1"/>
  </cols>
  <sheetData>
    <row r="1" spans="1:12" x14ac:dyDescent="0.25">
      <c r="A1" s="16" t="s">
        <v>53</v>
      </c>
      <c r="B1" s="17"/>
      <c r="C1" s="17"/>
      <c r="D1" s="18"/>
      <c r="E1" s="17"/>
      <c r="F1" s="19" t="s">
        <v>71</v>
      </c>
      <c r="G1" s="20"/>
      <c r="H1" s="20"/>
      <c r="I1" s="20"/>
      <c r="J1" s="20"/>
      <c r="K1" s="20"/>
      <c r="L1" s="21"/>
    </row>
    <row r="2" spans="1:12" ht="15.75" thickBot="1" x14ac:dyDescent="0.3">
      <c r="A2" s="1" t="s">
        <v>55</v>
      </c>
      <c r="B2" s="55"/>
      <c r="C2" s="55"/>
      <c r="D2" s="23"/>
      <c r="E2" s="22"/>
      <c r="F2" s="24"/>
      <c r="G2" s="25"/>
      <c r="H2" s="25"/>
      <c r="I2" s="25"/>
      <c r="J2" s="25"/>
      <c r="K2" s="25"/>
      <c r="L2" s="26"/>
    </row>
    <row r="3" spans="1:12" ht="15.75" thickTop="1" x14ac:dyDescent="0.25">
      <c r="A3" s="2"/>
      <c r="B3" s="34"/>
      <c r="C3" s="3"/>
      <c r="D3" s="4"/>
      <c r="E3" s="22"/>
      <c r="F3" s="24"/>
      <c r="G3" s="25"/>
      <c r="H3" s="25"/>
      <c r="I3" s="25"/>
      <c r="J3" s="25"/>
      <c r="K3" s="25"/>
      <c r="L3" s="26"/>
    </row>
    <row r="4" spans="1:12" x14ac:dyDescent="0.25">
      <c r="A4" s="5" t="s">
        <v>0</v>
      </c>
      <c r="B4" s="35"/>
      <c r="C4" s="6" t="s">
        <v>1</v>
      </c>
      <c r="D4" s="7" t="s">
        <v>2</v>
      </c>
      <c r="E4" s="22"/>
      <c r="F4" s="24"/>
      <c r="G4" s="25"/>
      <c r="H4" s="25"/>
      <c r="I4" s="25"/>
      <c r="J4" s="25"/>
      <c r="K4" s="25"/>
      <c r="L4" s="26"/>
    </row>
    <row r="5" spans="1:12" ht="15.75" thickBot="1" x14ac:dyDescent="0.3">
      <c r="A5" s="36"/>
      <c r="B5" s="37"/>
      <c r="C5" s="38"/>
      <c r="D5" s="39"/>
      <c r="E5" s="22"/>
      <c r="F5" s="24"/>
      <c r="G5" s="25"/>
      <c r="H5" s="25"/>
      <c r="I5" s="25"/>
      <c r="J5" s="25"/>
      <c r="K5" s="25"/>
      <c r="L5" s="26"/>
    </row>
    <row r="6" spans="1:12" x14ac:dyDescent="0.25">
      <c r="A6" s="5" t="s">
        <v>3</v>
      </c>
      <c r="B6" s="35"/>
      <c r="C6" s="40"/>
      <c r="D6" s="41"/>
      <c r="E6" s="22"/>
      <c r="F6" s="24"/>
      <c r="G6" s="25"/>
      <c r="H6" s="25"/>
      <c r="I6" s="25"/>
      <c r="J6" s="25"/>
      <c r="K6" s="25"/>
      <c r="L6" s="26"/>
    </row>
    <row r="7" spans="1:12" x14ac:dyDescent="0.25">
      <c r="A7" s="42" t="s">
        <v>4</v>
      </c>
      <c r="B7" s="43"/>
      <c r="C7" s="44">
        <v>1254</v>
      </c>
      <c r="D7" s="56">
        <v>23016.575639999992</v>
      </c>
      <c r="E7" s="22"/>
      <c r="F7" s="24"/>
      <c r="G7" s="25"/>
      <c r="H7" s="25"/>
      <c r="I7" s="25"/>
      <c r="J7" s="25"/>
      <c r="K7" s="25"/>
      <c r="L7" s="26"/>
    </row>
    <row r="8" spans="1:12" x14ac:dyDescent="0.25">
      <c r="A8" s="42" t="s">
        <v>5</v>
      </c>
      <c r="B8" s="43"/>
      <c r="C8" s="44">
        <v>960</v>
      </c>
      <c r="D8" s="56">
        <v>22033.834049999994</v>
      </c>
      <c r="E8" s="22"/>
      <c r="F8" s="24"/>
      <c r="G8" s="25"/>
      <c r="H8" s="25"/>
      <c r="I8" s="25"/>
      <c r="J8" s="25"/>
      <c r="K8" s="25"/>
      <c r="L8" s="26"/>
    </row>
    <row r="9" spans="1:12" x14ac:dyDescent="0.25">
      <c r="A9" s="42" t="s">
        <v>6</v>
      </c>
      <c r="B9" s="43"/>
      <c r="C9" s="45">
        <f>IF(C7=0,0,(C8/C7)*100)</f>
        <v>76.555023923444978</v>
      </c>
      <c r="D9" s="46">
        <f>IF(D7=0,0,(D8/D7)*100)</f>
        <v>95.730287574611609</v>
      </c>
      <c r="E9" s="22"/>
      <c r="F9" s="24"/>
      <c r="G9" s="25"/>
      <c r="H9" s="25"/>
      <c r="I9" s="25"/>
      <c r="J9" s="25"/>
      <c r="K9" s="25"/>
      <c r="L9" s="26"/>
    </row>
    <row r="10" spans="1:12" x14ac:dyDescent="0.25">
      <c r="A10" s="5" t="s">
        <v>7</v>
      </c>
      <c r="B10" s="35"/>
      <c r="C10" s="47"/>
      <c r="D10" s="48"/>
      <c r="E10" s="22"/>
      <c r="F10" s="24"/>
      <c r="G10" s="25"/>
      <c r="H10" s="25"/>
      <c r="I10" s="25"/>
      <c r="J10" s="25"/>
      <c r="K10" s="25"/>
      <c r="L10" s="26"/>
    </row>
    <row r="11" spans="1:12" x14ac:dyDescent="0.25">
      <c r="A11" s="42" t="s">
        <v>8</v>
      </c>
      <c r="B11" s="43"/>
      <c r="C11" s="44">
        <v>323</v>
      </c>
      <c r="D11" s="56">
        <v>24846.930120000005</v>
      </c>
      <c r="E11" s="22"/>
      <c r="F11" s="27"/>
      <c r="G11" s="28"/>
      <c r="H11" s="28"/>
      <c r="I11" s="28"/>
      <c r="J11" s="28"/>
      <c r="K11" s="28"/>
      <c r="L11" s="29"/>
    </row>
    <row r="12" spans="1:12" x14ac:dyDescent="0.25">
      <c r="A12" s="42" t="s">
        <v>9</v>
      </c>
      <c r="B12" s="43"/>
      <c r="C12" s="44">
        <v>286</v>
      </c>
      <c r="D12" s="56">
        <v>24334.988650000007</v>
      </c>
      <c r="E12" s="22"/>
      <c r="F12" s="25"/>
      <c r="G12" s="25"/>
      <c r="H12" s="25"/>
      <c r="I12" s="25"/>
      <c r="J12" s="25"/>
      <c r="K12" s="25"/>
    </row>
    <row r="13" spans="1:12" ht="15.75" thickBot="1" x14ac:dyDescent="0.3">
      <c r="A13" s="49" t="s">
        <v>10</v>
      </c>
      <c r="B13" s="50"/>
      <c r="C13" s="51">
        <f>IF(C11=0,0,(C12/C11)*100)</f>
        <v>88.544891640866879</v>
      </c>
      <c r="D13" s="52">
        <f>IF(D11=0,0,(D12/D11)*100)</f>
        <v>97.939618828050229</v>
      </c>
      <c r="E13" s="22"/>
      <c r="F13" s="19" t="s">
        <v>54</v>
      </c>
      <c r="G13" s="20"/>
      <c r="H13" s="20"/>
      <c r="I13" s="20"/>
      <c r="J13" s="20"/>
      <c r="K13" s="20"/>
      <c r="L13" s="21"/>
    </row>
    <row r="14" spans="1:12" ht="15.75" thickTop="1" x14ac:dyDescent="0.25">
      <c r="A14" s="53"/>
      <c r="B14" s="53"/>
      <c r="C14" s="54"/>
      <c r="D14" s="57"/>
      <c r="E14" s="22"/>
      <c r="F14" s="24"/>
      <c r="G14" s="25"/>
      <c r="H14" s="25"/>
      <c r="I14" s="25"/>
      <c r="J14" s="25"/>
      <c r="K14" s="25"/>
      <c r="L14" s="26"/>
    </row>
    <row r="15" spans="1:12" ht="15" customHeight="1" x14ac:dyDescent="0.25">
      <c r="A15" s="105" t="s">
        <v>56</v>
      </c>
      <c r="B15" s="105"/>
      <c r="C15" s="105"/>
      <c r="D15" s="106"/>
      <c r="E15" s="22"/>
      <c r="F15" s="24"/>
      <c r="G15" s="25"/>
      <c r="H15" s="25"/>
      <c r="I15" s="25"/>
      <c r="J15" s="25"/>
      <c r="K15" s="25"/>
      <c r="L15" s="26"/>
    </row>
    <row r="16" spans="1:12" x14ac:dyDescent="0.25">
      <c r="A16" s="55"/>
      <c r="B16" s="55"/>
      <c r="C16" s="55"/>
      <c r="D16" s="58"/>
      <c r="E16" s="22"/>
      <c r="F16" s="24"/>
      <c r="G16" s="25"/>
      <c r="H16" s="25"/>
      <c r="I16" s="25"/>
      <c r="J16" s="25"/>
      <c r="K16" s="25"/>
      <c r="L16" s="26"/>
    </row>
    <row r="17" spans="1:12" ht="15.75" thickBot="1" x14ac:dyDescent="0.3">
      <c r="A17" s="1" t="s">
        <v>12</v>
      </c>
      <c r="B17" s="1"/>
      <c r="C17" s="55"/>
      <c r="D17" s="58"/>
      <c r="E17" s="22"/>
      <c r="F17" s="24"/>
      <c r="G17" s="25"/>
      <c r="H17" s="25"/>
      <c r="I17" s="25"/>
      <c r="J17" s="25"/>
      <c r="K17" s="25"/>
      <c r="L17" s="26"/>
    </row>
    <row r="18" spans="1:12" ht="15.75" thickTop="1" x14ac:dyDescent="0.25">
      <c r="A18" s="2"/>
      <c r="B18" s="34"/>
      <c r="C18" s="3"/>
      <c r="D18" s="4"/>
      <c r="E18" s="22"/>
      <c r="F18" s="24"/>
      <c r="G18" s="25"/>
      <c r="H18" s="25"/>
      <c r="I18" s="25"/>
      <c r="J18" s="25"/>
      <c r="K18" s="25"/>
      <c r="L18" s="26"/>
    </row>
    <row r="19" spans="1:12" x14ac:dyDescent="0.25">
      <c r="A19" s="5" t="s">
        <v>0</v>
      </c>
      <c r="B19" s="35"/>
      <c r="C19" s="6" t="s">
        <v>1</v>
      </c>
      <c r="D19" s="7" t="s">
        <v>2</v>
      </c>
      <c r="E19" s="22"/>
      <c r="F19" s="24"/>
      <c r="G19" s="25"/>
      <c r="H19" s="25"/>
      <c r="I19" s="25"/>
      <c r="J19" s="25"/>
      <c r="K19" s="25"/>
      <c r="L19" s="26"/>
    </row>
    <row r="20" spans="1:12" ht="15.75" thickBot="1" x14ac:dyDescent="0.3">
      <c r="A20" s="36"/>
      <c r="B20" s="37"/>
      <c r="C20" s="38"/>
      <c r="D20" s="39"/>
      <c r="E20" s="22"/>
      <c r="F20" s="24"/>
      <c r="G20" s="25"/>
      <c r="H20" s="25"/>
      <c r="I20" s="25"/>
      <c r="J20" s="25"/>
      <c r="K20" s="25"/>
      <c r="L20" s="26"/>
    </row>
    <row r="21" spans="1:12" x14ac:dyDescent="0.25">
      <c r="A21" s="5" t="s">
        <v>3</v>
      </c>
      <c r="B21" s="35"/>
      <c r="C21" s="40"/>
      <c r="D21" s="41"/>
      <c r="E21" s="22"/>
      <c r="F21" s="24"/>
      <c r="G21" s="25"/>
      <c r="H21" s="25"/>
      <c r="I21" s="25"/>
      <c r="J21" s="25"/>
      <c r="K21" s="25"/>
      <c r="L21" s="26"/>
    </row>
    <row r="22" spans="1:12" x14ac:dyDescent="0.25">
      <c r="A22" s="42" t="s">
        <v>4</v>
      </c>
      <c r="B22" s="43"/>
      <c r="C22" s="44">
        <v>3953</v>
      </c>
      <c r="D22" s="56">
        <v>4686.3298000000004</v>
      </c>
      <c r="E22" s="22"/>
      <c r="F22" s="24"/>
      <c r="G22" s="25"/>
      <c r="H22" s="25"/>
      <c r="I22" s="25"/>
      <c r="J22" s="25"/>
      <c r="K22" s="25"/>
      <c r="L22" s="26"/>
    </row>
    <row r="23" spans="1:12" x14ac:dyDescent="0.25">
      <c r="A23" s="42" t="s">
        <v>5</v>
      </c>
      <c r="B23" s="43"/>
      <c r="C23" s="44">
        <v>3759</v>
      </c>
      <c r="D23" s="56">
        <v>4511.9006000000018</v>
      </c>
      <c r="E23" s="22"/>
      <c r="F23" s="24"/>
      <c r="G23" s="25"/>
      <c r="H23" s="25"/>
      <c r="I23" s="25"/>
      <c r="J23" s="25"/>
      <c r="K23" s="25"/>
      <c r="L23" s="26"/>
    </row>
    <row r="24" spans="1:12" x14ac:dyDescent="0.25">
      <c r="A24" s="42" t="s">
        <v>6</v>
      </c>
      <c r="B24" s="43"/>
      <c r="C24" s="45">
        <f>IF(C22=0,0,(C23/C22)*100)</f>
        <v>95.092334935492033</v>
      </c>
      <c r="D24" s="46">
        <f>IF(D22=0,0,(D23/D22)*100)</f>
        <v>96.277914541994065</v>
      </c>
      <c r="E24" s="22"/>
      <c r="F24" s="24"/>
      <c r="G24" s="25"/>
      <c r="H24" s="25"/>
      <c r="I24" s="25"/>
      <c r="J24" s="25"/>
      <c r="K24" s="25"/>
      <c r="L24" s="26"/>
    </row>
    <row r="25" spans="1:12" x14ac:dyDescent="0.25">
      <c r="A25" s="22"/>
      <c r="B25" s="22"/>
      <c r="C25" s="22"/>
      <c r="D25" s="23"/>
      <c r="E25" s="22"/>
      <c r="F25" s="24"/>
      <c r="G25" s="25"/>
      <c r="H25" s="25"/>
      <c r="I25" s="25"/>
      <c r="J25" s="25"/>
      <c r="K25" s="25"/>
      <c r="L25" s="26"/>
    </row>
    <row r="26" spans="1:12" x14ac:dyDescent="0.25">
      <c r="A26" s="22" t="s">
        <v>57</v>
      </c>
      <c r="B26" s="22"/>
      <c r="C26" s="22"/>
      <c r="D26" s="23"/>
      <c r="E26" s="22"/>
      <c r="F26" s="24"/>
      <c r="G26" s="25"/>
      <c r="H26" s="25"/>
      <c r="I26" s="25"/>
      <c r="J26" s="25"/>
      <c r="K26" s="25"/>
      <c r="L26" s="26"/>
    </row>
    <row r="27" spans="1:12" x14ac:dyDescent="0.25">
      <c r="A27" s="10"/>
      <c r="B27" s="31"/>
      <c r="C27" s="31"/>
      <c r="D27" s="32"/>
      <c r="E27" s="22"/>
      <c r="F27" s="24"/>
      <c r="G27" s="25"/>
      <c r="H27" s="25"/>
      <c r="I27" s="25"/>
      <c r="J27" s="25"/>
      <c r="K27" s="25"/>
      <c r="L27" s="26"/>
    </row>
    <row r="28" spans="1:12" s="22" customFormat="1" x14ac:dyDescent="0.25">
      <c r="A28" s="103" t="s">
        <v>70</v>
      </c>
      <c r="F28" s="25"/>
      <c r="G28" s="25"/>
      <c r="H28" s="25"/>
      <c r="I28" s="25"/>
      <c r="J28" s="25"/>
      <c r="K28" s="25"/>
      <c r="L28" s="25"/>
    </row>
    <row r="29" spans="1:12" s="22" customFormat="1" x14ac:dyDescent="0.25">
      <c r="A29"/>
      <c r="F29" s="25"/>
      <c r="G29" s="25"/>
      <c r="H29" s="25"/>
      <c r="I29" s="25"/>
      <c r="J29" s="25"/>
      <c r="K29" s="25"/>
      <c r="L29" s="25"/>
    </row>
    <row r="30" spans="1:12" x14ac:dyDescent="0.25">
      <c r="F30" s="24"/>
      <c r="G30" s="25"/>
      <c r="H30" s="25"/>
      <c r="I30" s="25"/>
      <c r="J30" s="25"/>
      <c r="K30" s="25"/>
      <c r="L30" s="26"/>
    </row>
    <row r="31" spans="1:12" x14ac:dyDescent="0.25">
      <c r="F31" s="24"/>
      <c r="G31" s="25"/>
      <c r="H31" s="25"/>
      <c r="I31" s="25"/>
      <c r="J31" s="25"/>
      <c r="K31" s="25"/>
      <c r="L31" s="26"/>
    </row>
    <row r="32" spans="1:12" x14ac:dyDescent="0.25">
      <c r="F32" s="24"/>
      <c r="G32" s="25"/>
      <c r="H32" s="25"/>
      <c r="I32" s="25"/>
      <c r="J32" s="25"/>
      <c r="K32" s="25"/>
      <c r="L32" s="26"/>
    </row>
    <row r="33" spans="6:12" x14ac:dyDescent="0.25">
      <c r="F33" s="24"/>
      <c r="G33" s="25"/>
      <c r="H33" s="25"/>
      <c r="I33" s="25"/>
      <c r="J33" s="25"/>
      <c r="K33" s="25"/>
      <c r="L33" s="26"/>
    </row>
    <row r="34" spans="6:12" x14ac:dyDescent="0.25">
      <c r="F34" s="27"/>
      <c r="G34" s="28"/>
      <c r="H34" s="28"/>
      <c r="I34" s="28"/>
      <c r="J34" s="28"/>
      <c r="K34" s="28"/>
      <c r="L34" s="29"/>
    </row>
    <row r="49" spans="1:12" x14ac:dyDescent="0.25">
      <c r="A49" s="33"/>
      <c r="F49"/>
      <c r="G49"/>
      <c r="H49"/>
      <c r="I49"/>
      <c r="J49"/>
      <c r="K49"/>
      <c r="L49"/>
    </row>
  </sheetData>
  <mergeCells count="1">
    <mergeCell ref="A15:D15"/>
  </mergeCells>
  <dataValidations count="1">
    <dataValidation type="decimal" allowBlank="1" showErrorMessage="1" errorTitle="Number Only" error="Error : This cell can only accept a numeric value with a max of 12 digits." sqref="C22:D24 C7:D14">
      <formula1>-1000000000000</formula1>
      <formula2>1000000000000</formula2>
    </dataValidation>
  </dataValidations>
  <pageMargins left="0.70866141732283472" right="0.70866141732283472" top="0.74803149606299213" bottom="0.74803149606299213" header="0.31496062992125984" footer="0.31496062992125984"/>
  <pageSetup paperSize="9" scale="75" orientation="portrait" verticalDpi="200" r:id="rId1"/>
  <headerFooter>
    <oddHeader>&amp;RTABLE 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Table 2-4</vt:lpstr>
      <vt:lpstr>'Table 1'!Print_Area</vt:lpstr>
    </vt:vector>
  </TitlesOfParts>
  <Company>NELCTP &amp; NLPCT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Popplewell</dc:creator>
  <cp:lastModifiedBy>Jeanette Harris</cp:lastModifiedBy>
  <cp:lastPrinted>2012-07-05T08:39:22Z</cp:lastPrinted>
  <dcterms:created xsi:type="dcterms:W3CDTF">2011-09-13T15:48:20Z</dcterms:created>
  <dcterms:modified xsi:type="dcterms:W3CDTF">2012-07-05T10:34:17Z</dcterms:modified>
</cp:coreProperties>
</file>